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BSL+79GF8gTYlqxxBYgUr99RYLLqf/nzEcb0RaucDhA="/>
    </ext>
  </extLst>
</workbook>
</file>

<file path=xl/sharedStrings.xml><?xml version="1.0" encoding="utf-8"?>
<sst xmlns="http://schemas.openxmlformats.org/spreadsheetml/2006/main" count="62" uniqueCount="10">
  <si>
    <t>Without Irradiation</t>
  </si>
  <si>
    <t>With Irradiation</t>
  </si>
  <si>
    <t>Absorbance</t>
  </si>
  <si>
    <t>log[Concentration(uM)] vs Normalized data</t>
  </si>
  <si>
    <t xml:space="preserve">log[Concentration(uM)] vs %viability </t>
  </si>
  <si>
    <t>Concentration(uM)</t>
  </si>
  <si>
    <t>Set 1</t>
  </si>
  <si>
    <t>Set 2</t>
  </si>
  <si>
    <t>Set 3</t>
  </si>
  <si>
    <t>log[Concentration(uM)]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</si>
</sst>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sz val="10.0"/>
      <color theme="1"/>
      <name val="Calibri"/>
    </font>
    <font>
      <b/>
      <sz val="12.0"/>
      <color theme="1"/>
      <name val="Calibri"/>
    </font>
    <font/>
    <font>
      <sz val="12.0"/>
      <color theme="1"/>
      <name val="Calibri"/>
    </font>
    <font>
      <sz val="12.0"/>
      <color theme="1"/>
      <name val="Arial"/>
    </font>
    <font>
      <sz val="12.0"/>
      <color rgb="FF000000"/>
      <name val="Droid Sans Mono"/>
    </font>
    <font>
      <sz val="12.0"/>
      <color rgb="FF1F1F1F"/>
      <name val="Arial"/>
    </font>
    <font>
      <sz val="12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5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  <border>
      <left style="medium">
        <color rgb="FF000000"/>
      </left>
    </border>
    <border>
      <left/>
      <right/>
      <top/>
      <bottom/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/>
      <right style="medium">
        <color rgb="FF000000"/>
      </right>
      <top/>
      <bottom/>
    </border>
    <border>
      <left style="medium">
        <color rgb="FF000000"/>
      </left>
      <right/>
      <top/>
      <bottom/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textRotation="90" vertical="center"/>
    </xf>
    <xf borderId="2" fillId="0" fontId="2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0" fillId="0" fontId="4" numFmtId="0" xfId="0" applyFont="1"/>
    <xf borderId="1" fillId="0" fontId="4" numFmtId="0" xfId="0" applyAlignment="1" applyBorder="1" applyFont="1">
      <alignment horizontal="center" textRotation="90" vertical="center"/>
    </xf>
    <xf borderId="3" fillId="0" fontId="2" numFmtId="0" xfId="0" applyAlignment="1" applyBorder="1" applyFont="1">
      <alignment horizontal="center"/>
    </xf>
    <xf borderId="5" fillId="0" fontId="3" numFmtId="0" xfId="0" applyBorder="1" applyFont="1"/>
    <xf borderId="3" fillId="0" fontId="4" numFmtId="0" xfId="0" applyAlignment="1" applyBorder="1" applyFont="1">
      <alignment horizontal="center" readingOrder="0"/>
    </xf>
    <xf borderId="2" fillId="0" fontId="4" numFmtId="0" xfId="0" applyAlignment="1" applyBorder="1" applyFont="1">
      <alignment horizontal="center"/>
    </xf>
    <xf borderId="4" fillId="0" fontId="4" numFmtId="0" xfId="0" applyBorder="1" applyFont="1"/>
    <xf borderId="2" fillId="0" fontId="4" numFmtId="0" xfId="0" applyBorder="1" applyFont="1"/>
    <xf borderId="3" fillId="0" fontId="4" numFmtId="0" xfId="0" applyBorder="1" applyFont="1"/>
    <xf borderId="6" fillId="0" fontId="4" numFmtId="0" xfId="0" applyBorder="1" applyFont="1"/>
    <xf borderId="7" fillId="0" fontId="5" numFmtId="0" xfId="0" applyAlignment="1" applyBorder="1" applyFont="1">
      <alignment horizontal="right"/>
    </xf>
    <xf borderId="8" fillId="0" fontId="5" numFmtId="0" xfId="0" applyAlignment="1" applyBorder="1" applyFont="1">
      <alignment horizontal="right"/>
    </xf>
    <xf borderId="0" fillId="0" fontId="5" numFmtId="0" xfId="0" applyAlignment="1" applyFont="1">
      <alignment horizontal="right"/>
    </xf>
    <xf borderId="5" fillId="0" fontId="4" numFmtId="0" xfId="0" applyBorder="1" applyFont="1"/>
    <xf borderId="8" fillId="0" fontId="4" numFmtId="0" xfId="0" applyBorder="1" applyFont="1"/>
    <xf borderId="7" fillId="0" fontId="4" numFmtId="0" xfId="0" applyBorder="1" applyFont="1"/>
    <xf borderId="9" fillId="2" fontId="6" numFmtId="0" xfId="0" applyBorder="1" applyFill="1" applyFont="1"/>
    <xf borderId="10" fillId="2" fontId="6" numFmtId="0" xfId="0" applyBorder="1" applyFont="1"/>
    <xf borderId="11" fillId="2" fontId="7" numFmtId="0" xfId="0" applyBorder="1" applyFont="1"/>
    <xf borderId="12" fillId="2" fontId="8" numFmtId="0" xfId="0" applyAlignment="1" applyBorder="1" applyFont="1">
      <alignment horizontal="left"/>
    </xf>
    <xf borderId="13" fillId="0" fontId="4" numFmtId="0" xfId="0" applyBorder="1" applyFont="1"/>
    <xf borderId="14" fillId="0" fontId="4" numFmtId="0" xfId="0" applyBorder="1" applyFont="1"/>
    <xf borderId="15" fillId="0" fontId="4" numFmtId="0" xfId="0" applyBorder="1" applyFont="1"/>
    <xf borderId="1" fillId="0" fontId="4" numFmtId="0" xfId="0" applyBorder="1" applyFont="1"/>
    <xf borderId="16" fillId="2" fontId="6" numFmtId="0" xfId="0" applyBorder="1" applyFont="1"/>
    <xf borderId="17" fillId="2" fontId="7" numFmtId="0" xfId="0" applyBorder="1" applyFont="1"/>
    <xf borderId="17" fillId="2" fontId="6" numFmtId="0" xfId="0" applyBorder="1" applyFont="1"/>
    <xf borderId="17" fillId="2" fontId="8" numFmtId="0" xfId="0" applyBorder="1" applyFont="1"/>
    <xf borderId="9" fillId="2" fontId="8" numFmtId="0" xfId="0" applyBorder="1" applyFont="1"/>
    <xf borderId="16" fillId="2" fontId="8" numFmtId="0" xfId="0" applyBorder="1" applyFont="1"/>
    <xf borderId="18" fillId="0" fontId="5" numFmtId="0" xfId="0" applyAlignment="1" applyBorder="1" applyFont="1">
      <alignment horizontal="right"/>
    </xf>
    <xf borderId="19" fillId="0" fontId="5" numFmtId="0" xfId="0" applyAlignment="1" applyBorder="1" applyFont="1">
      <alignment horizontal="right"/>
    </xf>
    <xf borderId="20" fillId="0" fontId="5" numFmtId="0" xfId="0" applyAlignment="1" applyBorder="1" applyFont="1">
      <alignment horizontal="right"/>
    </xf>
    <xf borderId="21" fillId="0" fontId="4" numFmtId="0" xfId="0" applyBorder="1" applyFont="1"/>
    <xf borderId="19" fillId="0" fontId="4" numFmtId="0" xfId="0" applyBorder="1" applyFont="1"/>
    <xf borderId="20" fillId="0" fontId="4" numFmtId="0" xfId="0" applyBorder="1" applyFont="1"/>
    <xf borderId="18" fillId="0" fontId="4" numFmtId="0" xfId="0" applyBorder="1" applyFont="1"/>
    <xf borderId="22" fillId="2" fontId="6" numFmtId="0" xfId="0" applyBorder="1" applyFont="1"/>
    <xf borderId="23" fillId="2" fontId="6" numFmtId="0" xfId="0" applyBorder="1" applyFont="1"/>
    <xf borderId="24" fillId="2" fontId="8" numFmtId="0" xfId="0" applyBorder="1" applyFont="1"/>
    <xf borderId="22" fillId="2" fontId="8" numFmtId="0" xfId="0" applyBorder="1" applyFont="1"/>
    <xf borderId="23" fillId="2" fontId="8" numFmtId="0" xfId="0" applyBorder="1" applyFont="1"/>
    <xf borderId="2" fillId="0" fontId="4" numFmtId="0" xfId="0" applyAlignment="1" applyBorder="1" applyFont="1">
      <alignment horizontal="center" readingOrder="0"/>
    </xf>
    <xf borderId="15" fillId="0" fontId="5" numFmtId="0" xfId="0" applyAlignment="1" applyBorder="1" applyFont="1">
      <alignment horizontal="right"/>
    </xf>
    <xf borderId="13" fillId="0" fontId="5" numFmtId="0" xfId="0" applyAlignment="1" applyBorder="1" applyFont="1">
      <alignment horizontal="right"/>
    </xf>
    <xf borderId="14" fillId="0" fontId="5" numFmtId="0" xfId="0" applyAlignment="1" applyBorder="1" applyFont="1">
      <alignment horizontal="right"/>
    </xf>
    <xf borderId="5" fillId="0" fontId="5" numFmtId="0" xfId="0" applyAlignment="1" applyBorder="1" applyFont="1">
      <alignment horizontal="right"/>
    </xf>
    <xf borderId="10" fillId="2" fontId="8" numFmtId="0" xfId="0" applyAlignment="1" applyBorder="1" applyFont="1">
      <alignment horizontal="right"/>
    </xf>
    <xf borderId="12" fillId="2" fontId="7" numFmtId="0" xfId="0" applyBorder="1" applyFont="1"/>
    <xf borderId="17" fillId="2" fontId="8" numFmtId="0" xfId="0" applyAlignment="1" applyBorder="1" applyFont="1">
      <alignment horizontal="right"/>
    </xf>
    <xf borderId="9" fillId="2" fontId="8" numFmtId="0" xfId="0" applyAlignment="1" applyBorder="1" applyFont="1">
      <alignment horizontal="right"/>
    </xf>
    <xf borderId="16" fillId="2" fontId="7" numFmtId="0" xfId="0" applyBorder="1" applyFont="1"/>
    <xf borderId="17" fillId="2" fontId="6" numFmtId="0" xfId="0" applyAlignment="1" applyBorder="1" applyFont="1">
      <alignment horizontal="right"/>
    </xf>
    <xf borderId="21" fillId="0" fontId="3" numFmtId="0" xfId="0" applyBorder="1" applyFont="1"/>
    <xf borderId="21" fillId="0" fontId="5" numFmtId="0" xfId="0" applyAlignment="1" applyBorder="1" applyFont="1">
      <alignment horizontal="right"/>
    </xf>
    <xf borderId="24" fillId="2" fontId="8" numFmtId="0" xfId="0" applyAlignment="1" applyBorder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7" width="8.71"/>
  </cols>
  <sheetData>
    <row r="1">
      <c r="A1" s="1" t="s">
        <v>0</v>
      </c>
      <c r="B1" s="2">
        <v>1.0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5"/>
      <c r="O1" s="6" t="s">
        <v>1</v>
      </c>
      <c r="P1" s="7">
        <v>1.0</v>
      </c>
      <c r="Q1" s="3"/>
      <c r="R1" s="3"/>
      <c r="S1" s="3"/>
      <c r="T1" s="3"/>
      <c r="U1" s="3"/>
      <c r="V1" s="3"/>
      <c r="W1" s="3"/>
      <c r="X1" s="3"/>
      <c r="Y1" s="3"/>
      <c r="Z1" s="3"/>
      <c r="AA1" s="4"/>
    </row>
    <row r="2">
      <c r="A2" s="8"/>
      <c r="B2" s="9" t="s">
        <v>2</v>
      </c>
      <c r="C2" s="3"/>
      <c r="D2" s="3"/>
      <c r="E2" s="4"/>
      <c r="F2" s="10" t="s">
        <v>3</v>
      </c>
      <c r="G2" s="3"/>
      <c r="H2" s="3"/>
      <c r="I2" s="4"/>
      <c r="J2" s="10" t="s">
        <v>4</v>
      </c>
      <c r="K2" s="3"/>
      <c r="L2" s="3"/>
      <c r="M2" s="4"/>
      <c r="N2" s="5"/>
      <c r="O2" s="8"/>
      <c r="P2" s="9" t="s">
        <v>2</v>
      </c>
      <c r="Q2" s="3"/>
      <c r="R2" s="3"/>
      <c r="S2" s="4"/>
      <c r="T2" s="10" t="s">
        <v>3</v>
      </c>
      <c r="U2" s="3"/>
      <c r="V2" s="3"/>
      <c r="W2" s="4"/>
      <c r="X2" s="10" t="s">
        <v>4</v>
      </c>
      <c r="Y2" s="3"/>
      <c r="Z2" s="3"/>
      <c r="AA2" s="4"/>
    </row>
    <row r="3">
      <c r="A3" s="8"/>
      <c r="B3" s="11" t="s">
        <v>5</v>
      </c>
      <c r="C3" s="12" t="s">
        <v>6</v>
      </c>
      <c r="D3" s="13" t="s">
        <v>7</v>
      </c>
      <c r="E3" s="11" t="s">
        <v>8</v>
      </c>
      <c r="F3" s="14" t="s">
        <v>9</v>
      </c>
      <c r="G3" s="12" t="s">
        <v>6</v>
      </c>
      <c r="H3" s="13" t="s">
        <v>7</v>
      </c>
      <c r="I3" s="11" t="s">
        <v>8</v>
      </c>
      <c r="J3" s="14" t="s">
        <v>9</v>
      </c>
      <c r="K3" s="13" t="s">
        <v>6</v>
      </c>
      <c r="L3" s="13" t="s">
        <v>7</v>
      </c>
      <c r="M3" s="11" t="s">
        <v>8</v>
      </c>
      <c r="N3" s="5"/>
      <c r="O3" s="8"/>
      <c r="P3" s="11" t="s">
        <v>5</v>
      </c>
      <c r="Q3" s="12" t="s">
        <v>6</v>
      </c>
      <c r="R3" s="13" t="s">
        <v>7</v>
      </c>
      <c r="S3" s="11" t="s">
        <v>8</v>
      </c>
      <c r="T3" s="14" t="s">
        <v>9</v>
      </c>
      <c r="U3" s="13" t="s">
        <v>6</v>
      </c>
      <c r="V3" s="13" t="s">
        <v>7</v>
      </c>
      <c r="W3" s="11" t="s">
        <v>8</v>
      </c>
      <c r="X3" s="14" t="s">
        <v>9</v>
      </c>
      <c r="Y3" s="12" t="s">
        <v>6</v>
      </c>
      <c r="Z3" s="13" t="s">
        <v>7</v>
      </c>
      <c r="AA3" s="11" t="s">
        <v>8</v>
      </c>
    </row>
    <row r="4">
      <c r="A4" s="8"/>
      <c r="B4" s="15">
        <v>0.0</v>
      </c>
      <c r="C4" s="16">
        <v>2.0632</v>
      </c>
      <c r="D4" s="17">
        <v>2.6976</v>
      </c>
      <c r="E4" s="15">
        <v>2.540056</v>
      </c>
      <c r="F4" s="18" t="str">
        <f t="shared" ref="F4:F11" si="3">LOG(B4)</f>
        <v>#NUM!</v>
      </c>
      <c r="G4" s="19">
        <f t="shared" ref="G4:I4" si="1">C4/C$5</f>
        <v>1.046565892</v>
      </c>
      <c r="H4" s="5">
        <f t="shared" si="1"/>
        <v>1.002117464</v>
      </c>
      <c r="I4" s="20">
        <f t="shared" si="1"/>
        <v>1.102651079</v>
      </c>
      <c r="J4" s="18"/>
      <c r="K4" s="21"/>
      <c r="L4" s="5"/>
      <c r="M4" s="20"/>
      <c r="N4" s="5"/>
      <c r="O4" s="8"/>
      <c r="P4" s="15">
        <v>0.0</v>
      </c>
      <c r="Q4" s="22">
        <v>2.743829</v>
      </c>
      <c r="R4" s="23">
        <v>1.967276</v>
      </c>
      <c r="S4" s="24">
        <v>2.148559</v>
      </c>
      <c r="T4" s="18" t="str">
        <f t="shared" ref="T4:T11" si="6">LOG(P4)</f>
        <v>#NUM!</v>
      </c>
      <c r="U4" s="25">
        <f t="shared" ref="U4:W4" si="2">Q4/Q$5</f>
        <v>1.0232727</v>
      </c>
      <c r="V4" s="26">
        <f t="shared" si="2"/>
        <v>1.032366743</v>
      </c>
      <c r="W4" s="27">
        <f t="shared" si="2"/>
        <v>1.088716424</v>
      </c>
      <c r="X4" s="28"/>
      <c r="Y4" s="25"/>
      <c r="Z4" s="26"/>
      <c r="AA4" s="27"/>
    </row>
    <row r="5">
      <c r="A5" s="8"/>
      <c r="B5" s="15">
        <v>1.0</v>
      </c>
      <c r="C5" s="16">
        <v>1.9714</v>
      </c>
      <c r="D5" s="17">
        <v>2.6919</v>
      </c>
      <c r="E5" s="15">
        <v>2.30359</v>
      </c>
      <c r="F5" s="18">
        <f t="shared" si="3"/>
        <v>0</v>
      </c>
      <c r="G5" s="19">
        <f t="shared" ref="G5:I5" si="4">C5/C$5</f>
        <v>1</v>
      </c>
      <c r="H5" s="5">
        <f t="shared" si="4"/>
        <v>1</v>
      </c>
      <c r="I5" s="20">
        <f t="shared" si="4"/>
        <v>1</v>
      </c>
      <c r="J5" s="18">
        <v>0.0</v>
      </c>
      <c r="K5" s="21">
        <f t="shared" ref="K5:M5" si="5">G5*100</f>
        <v>100</v>
      </c>
      <c r="L5" s="21">
        <f t="shared" si="5"/>
        <v>100</v>
      </c>
      <c r="M5" s="29">
        <f t="shared" si="5"/>
        <v>100</v>
      </c>
      <c r="N5" s="5"/>
      <c r="O5" s="8"/>
      <c r="P5" s="15">
        <v>1.0</v>
      </c>
      <c r="Q5" s="30">
        <v>2.681425</v>
      </c>
      <c r="R5" s="21">
        <v>1.905598</v>
      </c>
      <c r="S5" s="29">
        <v>1.973479</v>
      </c>
      <c r="T5" s="18">
        <f t="shared" si="6"/>
        <v>0</v>
      </c>
      <c r="U5" s="19">
        <f t="shared" ref="U5:W5" si="7">Q5/Q$5</f>
        <v>1</v>
      </c>
      <c r="V5" s="5">
        <f t="shared" si="7"/>
        <v>1</v>
      </c>
      <c r="W5" s="20">
        <f t="shared" si="7"/>
        <v>1</v>
      </c>
      <c r="X5" s="18">
        <v>0.0</v>
      </c>
      <c r="Y5" s="19">
        <f t="shared" ref="Y5:AA5" si="8">U5*100</f>
        <v>100</v>
      </c>
      <c r="Z5" s="5">
        <f t="shared" si="8"/>
        <v>100</v>
      </c>
      <c r="AA5" s="20">
        <f t="shared" si="8"/>
        <v>100</v>
      </c>
    </row>
    <row r="6">
      <c r="A6" s="8"/>
      <c r="B6" s="15">
        <v>5.0</v>
      </c>
      <c r="C6" s="16">
        <v>1.9708</v>
      </c>
      <c r="D6" s="17">
        <v>2.6853</v>
      </c>
      <c r="E6" s="15">
        <v>2.29493</v>
      </c>
      <c r="F6" s="18">
        <f t="shared" si="3"/>
        <v>0.6989700043</v>
      </c>
      <c r="G6" s="19">
        <f t="shared" ref="G6:I6" si="9">C6/C$5</f>
        <v>0.9996956478</v>
      </c>
      <c r="H6" s="5">
        <f t="shared" si="9"/>
        <v>0.9975482002</v>
      </c>
      <c r="I6" s="20">
        <f t="shared" si="9"/>
        <v>0.9962406505</v>
      </c>
      <c r="J6" s="18">
        <v>0.6989700043360189</v>
      </c>
      <c r="K6" s="21">
        <f t="shared" ref="K6:M6" si="10">G6*100</f>
        <v>99.96956478</v>
      </c>
      <c r="L6" s="21">
        <f t="shared" si="10"/>
        <v>99.75482002</v>
      </c>
      <c r="M6" s="29">
        <f t="shared" si="10"/>
        <v>99.62406505</v>
      </c>
      <c r="N6" s="5"/>
      <c r="O6" s="8"/>
      <c r="P6" s="15">
        <v>5.0</v>
      </c>
      <c r="Q6" s="31">
        <v>2.646906</v>
      </c>
      <c r="R6" s="21">
        <v>1.901622</v>
      </c>
      <c r="S6" s="29">
        <v>1.937864</v>
      </c>
      <c r="T6" s="18">
        <f t="shared" si="6"/>
        <v>0.6989700043</v>
      </c>
      <c r="U6" s="19">
        <f t="shared" ref="U6:W6" si="11">Q6/Q$5</f>
        <v>0.9871266211</v>
      </c>
      <c r="V6" s="5">
        <f t="shared" si="11"/>
        <v>0.9979135159</v>
      </c>
      <c r="W6" s="20">
        <f t="shared" si="11"/>
        <v>0.9819531903</v>
      </c>
      <c r="X6" s="18">
        <v>0.6989700043360189</v>
      </c>
      <c r="Y6" s="19">
        <f t="shared" ref="Y6:AA6" si="12">U6*100</f>
        <v>98.71266211</v>
      </c>
      <c r="Z6" s="5">
        <f t="shared" si="12"/>
        <v>99.79135159</v>
      </c>
      <c r="AA6" s="20">
        <f t="shared" si="12"/>
        <v>98.19531903</v>
      </c>
    </row>
    <row r="7">
      <c r="A7" s="8"/>
      <c r="B7" s="15">
        <v>10.0</v>
      </c>
      <c r="C7" s="16">
        <v>1.887</v>
      </c>
      <c r="D7" s="17">
        <v>2.5958</v>
      </c>
      <c r="E7" s="15">
        <v>2.262893</v>
      </c>
      <c r="F7" s="18">
        <f t="shared" si="3"/>
        <v>1</v>
      </c>
      <c r="G7" s="19">
        <f t="shared" ref="G7:I7" si="13">C7/C$5</f>
        <v>0.9571877853</v>
      </c>
      <c r="H7" s="5">
        <f t="shared" si="13"/>
        <v>0.9643003083</v>
      </c>
      <c r="I7" s="20">
        <f t="shared" si="13"/>
        <v>0.9823332277</v>
      </c>
      <c r="J7" s="18">
        <v>1.0</v>
      </c>
      <c r="K7" s="21">
        <f t="shared" ref="K7:M7" si="14">G7*100</f>
        <v>95.71877853</v>
      </c>
      <c r="L7" s="21">
        <f t="shared" si="14"/>
        <v>96.43003083</v>
      </c>
      <c r="M7" s="29">
        <f t="shared" si="14"/>
        <v>98.23332277</v>
      </c>
      <c r="N7" s="5"/>
      <c r="O7" s="8"/>
      <c r="P7" s="15">
        <v>10.0</v>
      </c>
      <c r="Q7" s="32">
        <v>2.625391</v>
      </c>
      <c r="R7" s="21">
        <v>1.887292</v>
      </c>
      <c r="S7" s="29">
        <v>1.902576</v>
      </c>
      <c r="T7" s="18">
        <f t="shared" si="6"/>
        <v>1</v>
      </c>
      <c r="U7" s="19">
        <f t="shared" ref="U7:W7" si="15">Q7/Q$5</f>
        <v>0.9791029024</v>
      </c>
      <c r="V7" s="5">
        <f t="shared" si="15"/>
        <v>0.9903935667</v>
      </c>
      <c r="W7" s="20">
        <f t="shared" si="15"/>
        <v>0.9640720778</v>
      </c>
      <c r="X7" s="18">
        <v>1.0</v>
      </c>
      <c r="Y7" s="19">
        <f t="shared" ref="Y7:AA7" si="16">U7*100</f>
        <v>97.91029024</v>
      </c>
      <c r="Z7" s="5">
        <f t="shared" si="16"/>
        <v>99.03935667</v>
      </c>
      <c r="AA7" s="20">
        <f t="shared" si="16"/>
        <v>96.40720778</v>
      </c>
    </row>
    <row r="8">
      <c r="A8" s="8"/>
      <c r="B8" s="15">
        <v>20.0</v>
      </c>
      <c r="C8" s="16">
        <v>1.8789</v>
      </c>
      <c r="D8" s="17">
        <v>2.5578</v>
      </c>
      <c r="E8" s="15">
        <v>2.242504</v>
      </c>
      <c r="F8" s="18">
        <f t="shared" si="3"/>
        <v>1.301029996</v>
      </c>
      <c r="G8" s="19">
        <f t="shared" ref="G8:I8" si="17">C8/C$5</f>
        <v>0.9530790301</v>
      </c>
      <c r="H8" s="5">
        <f t="shared" si="17"/>
        <v>0.950183885</v>
      </c>
      <c r="I8" s="20">
        <f t="shared" si="17"/>
        <v>0.9734822603</v>
      </c>
      <c r="J8" s="18">
        <v>1.3010299956639813</v>
      </c>
      <c r="K8" s="21">
        <f t="shared" ref="K8:M8" si="18">G8*100</f>
        <v>95.30790301</v>
      </c>
      <c r="L8" s="21">
        <f t="shared" si="18"/>
        <v>95.0183885</v>
      </c>
      <c r="M8" s="29">
        <f t="shared" si="18"/>
        <v>97.34822603</v>
      </c>
      <c r="N8" s="5"/>
      <c r="O8" s="8"/>
      <c r="P8" s="15">
        <v>20.0</v>
      </c>
      <c r="Q8" s="31">
        <v>2.627305</v>
      </c>
      <c r="R8" s="33">
        <v>1.88217</v>
      </c>
      <c r="S8" s="29">
        <v>1.874405</v>
      </c>
      <c r="T8" s="18">
        <f t="shared" si="6"/>
        <v>1.301029996</v>
      </c>
      <c r="U8" s="19">
        <f t="shared" ref="U8:W8" si="19">Q8/Q$5</f>
        <v>0.9798167019</v>
      </c>
      <c r="V8" s="5">
        <f t="shared" si="19"/>
        <v>0.9877056966</v>
      </c>
      <c r="W8" s="20">
        <f t="shared" si="19"/>
        <v>0.9497972869</v>
      </c>
      <c r="X8" s="18">
        <v>1.3010299956639813</v>
      </c>
      <c r="Y8" s="19">
        <f t="shared" ref="Y8:AA8" si="20">U8*100</f>
        <v>97.98167019</v>
      </c>
      <c r="Z8" s="5">
        <f t="shared" si="20"/>
        <v>98.77056966</v>
      </c>
      <c r="AA8" s="20">
        <f t="shared" si="20"/>
        <v>94.97972869</v>
      </c>
    </row>
    <row r="9">
      <c r="A9" s="8"/>
      <c r="B9" s="15">
        <v>50.0</v>
      </c>
      <c r="C9" s="16">
        <v>1.8542</v>
      </c>
      <c r="D9" s="17">
        <v>2.5478</v>
      </c>
      <c r="E9" s="15">
        <v>1.976833</v>
      </c>
      <c r="F9" s="18">
        <f t="shared" si="3"/>
        <v>1.698970004</v>
      </c>
      <c r="G9" s="19">
        <f t="shared" ref="G9:I9" si="21">C9/C$5</f>
        <v>0.940549863</v>
      </c>
      <c r="H9" s="5">
        <f t="shared" si="21"/>
        <v>0.9464690367</v>
      </c>
      <c r="I9" s="20">
        <f t="shared" si="21"/>
        <v>0.8581531436</v>
      </c>
      <c r="J9" s="18">
        <v>1.6989700043360187</v>
      </c>
      <c r="K9" s="21">
        <f t="shared" ref="K9:M9" si="22">G9*100</f>
        <v>94.0549863</v>
      </c>
      <c r="L9" s="21">
        <f t="shared" si="22"/>
        <v>94.64690367</v>
      </c>
      <c r="M9" s="29">
        <f t="shared" si="22"/>
        <v>85.81531436</v>
      </c>
      <c r="N9" s="5"/>
      <c r="O9" s="8"/>
      <c r="P9" s="15">
        <v>50.0</v>
      </c>
      <c r="Q9" s="31">
        <v>2.577233</v>
      </c>
      <c r="R9" s="21">
        <v>1.863295</v>
      </c>
      <c r="S9" s="34">
        <v>1.898101</v>
      </c>
      <c r="T9" s="18">
        <f t="shared" si="6"/>
        <v>1.698970004</v>
      </c>
      <c r="U9" s="19">
        <f t="shared" ref="U9:W9" si="23">Q9/Q$5</f>
        <v>0.9611430489</v>
      </c>
      <c r="V9" s="5">
        <f t="shared" si="23"/>
        <v>0.9778006694</v>
      </c>
      <c r="W9" s="20">
        <f t="shared" si="23"/>
        <v>0.9618045087</v>
      </c>
      <c r="X9" s="18">
        <v>1.6989700043360187</v>
      </c>
      <c r="Y9" s="19">
        <f t="shared" ref="Y9:AA9" si="24">U9*100</f>
        <v>96.11430489</v>
      </c>
      <c r="Z9" s="5">
        <f t="shared" si="24"/>
        <v>97.78006694</v>
      </c>
      <c r="AA9" s="20">
        <f t="shared" si="24"/>
        <v>96.18045087</v>
      </c>
    </row>
    <row r="10">
      <c r="A10" s="8"/>
      <c r="B10" s="15">
        <v>100.0</v>
      </c>
      <c r="C10" s="16">
        <v>1.8145</v>
      </c>
      <c r="D10" s="17">
        <v>2.4683</v>
      </c>
      <c r="E10" s="15">
        <v>1.951435</v>
      </c>
      <c r="F10" s="18">
        <f t="shared" si="3"/>
        <v>2</v>
      </c>
      <c r="G10" s="19">
        <f t="shared" ref="G10:I10" si="25">C10/C$5</f>
        <v>0.92041189</v>
      </c>
      <c r="H10" s="5">
        <f t="shared" si="25"/>
        <v>0.9169359932</v>
      </c>
      <c r="I10" s="20">
        <f t="shared" si="25"/>
        <v>0.8471277441</v>
      </c>
      <c r="J10" s="18">
        <v>2.0</v>
      </c>
      <c r="K10" s="21">
        <f t="shared" ref="K10:M10" si="26">G10*100</f>
        <v>92.041189</v>
      </c>
      <c r="L10" s="21">
        <f t="shared" si="26"/>
        <v>91.69359932</v>
      </c>
      <c r="M10" s="29">
        <f t="shared" si="26"/>
        <v>84.71277441</v>
      </c>
      <c r="N10" s="5"/>
      <c r="O10" s="8"/>
      <c r="P10" s="15">
        <v>100.0</v>
      </c>
      <c r="Q10" s="31">
        <v>2.487582</v>
      </c>
      <c r="R10" s="21">
        <v>1.84762</v>
      </c>
      <c r="S10" s="29">
        <v>1.854316</v>
      </c>
      <c r="T10" s="18">
        <f t="shared" si="6"/>
        <v>2</v>
      </c>
      <c r="U10" s="19">
        <f t="shared" ref="U10:W10" si="27">Q10/Q$5</f>
        <v>0.9277089607</v>
      </c>
      <c r="V10" s="5">
        <f t="shared" si="27"/>
        <v>0.9695749051</v>
      </c>
      <c r="W10" s="20">
        <f t="shared" si="27"/>
        <v>0.9396178019</v>
      </c>
      <c r="X10" s="18">
        <v>2.0</v>
      </c>
      <c r="Y10" s="19">
        <f t="shared" ref="Y10:AA10" si="28">U10*100</f>
        <v>92.77089607</v>
      </c>
      <c r="Z10" s="5">
        <f t="shared" si="28"/>
        <v>96.95749051</v>
      </c>
      <c r="AA10" s="20">
        <f t="shared" si="28"/>
        <v>93.96178019</v>
      </c>
    </row>
    <row r="11">
      <c r="A11" s="8"/>
      <c r="B11" s="35">
        <v>200.0</v>
      </c>
      <c r="C11" s="36">
        <v>1.7295</v>
      </c>
      <c r="D11" s="37">
        <v>2.446</v>
      </c>
      <c r="E11" s="35">
        <v>1.831683</v>
      </c>
      <c r="F11" s="38">
        <f t="shared" si="3"/>
        <v>2.301029996</v>
      </c>
      <c r="G11" s="39">
        <f t="shared" ref="G11:I11" si="29">C11/C$5</f>
        <v>0.8772953231</v>
      </c>
      <c r="H11" s="40">
        <f t="shared" si="29"/>
        <v>0.9086518816</v>
      </c>
      <c r="I11" s="41">
        <f t="shared" si="29"/>
        <v>0.7951427988</v>
      </c>
      <c r="J11" s="38">
        <v>2.3010299956639813</v>
      </c>
      <c r="K11" s="42">
        <f t="shared" ref="K11:M11" si="30">G11*100</f>
        <v>87.72953231</v>
      </c>
      <c r="L11" s="42">
        <f t="shared" si="30"/>
        <v>90.86518816</v>
      </c>
      <c r="M11" s="43">
        <f t="shared" si="30"/>
        <v>79.51427988</v>
      </c>
      <c r="N11" s="5"/>
      <c r="O11" s="8"/>
      <c r="P11" s="35">
        <v>200.0</v>
      </c>
      <c r="Q11" s="44">
        <v>2.425482</v>
      </c>
      <c r="R11" s="45">
        <v>1.779898</v>
      </c>
      <c r="S11" s="46">
        <v>1.631346</v>
      </c>
      <c r="T11" s="38">
        <f t="shared" si="6"/>
        <v>2.301029996</v>
      </c>
      <c r="U11" s="39">
        <f t="shared" ref="U11:W11" si="31">Q11/Q$5</f>
        <v>0.9045496331</v>
      </c>
      <c r="V11" s="40">
        <f t="shared" si="31"/>
        <v>0.9340364547</v>
      </c>
      <c r="W11" s="41">
        <f t="shared" si="31"/>
        <v>0.826634588</v>
      </c>
      <c r="X11" s="38">
        <v>2.3010299956639813</v>
      </c>
      <c r="Y11" s="39">
        <f t="shared" ref="Y11:AA11" si="32">U11*100</f>
        <v>90.45496331</v>
      </c>
      <c r="Z11" s="40">
        <f t="shared" si="32"/>
        <v>93.40364547</v>
      </c>
      <c r="AA11" s="41">
        <f t="shared" si="32"/>
        <v>82.6634588</v>
      </c>
    </row>
    <row r="12">
      <c r="A12" s="8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>
      <c r="A13" s="8"/>
      <c r="B13" s="7">
        <v>2.0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  <c r="N13" s="5"/>
      <c r="O13" s="8"/>
      <c r="P13" s="2">
        <v>2.0</v>
      </c>
      <c r="Q13" s="3"/>
      <c r="R13" s="3"/>
      <c r="S13" s="3"/>
      <c r="T13" s="3"/>
      <c r="U13" s="3"/>
      <c r="V13" s="3"/>
      <c r="W13" s="3"/>
      <c r="X13" s="3"/>
      <c r="Y13" s="3"/>
      <c r="Z13" s="3"/>
      <c r="AA13" s="4"/>
    </row>
    <row r="14">
      <c r="A14" s="8"/>
      <c r="B14" s="9" t="s">
        <v>2</v>
      </c>
      <c r="C14" s="3"/>
      <c r="D14" s="3"/>
      <c r="E14" s="4"/>
      <c r="F14" s="10" t="s">
        <v>3</v>
      </c>
      <c r="G14" s="3"/>
      <c r="H14" s="3"/>
      <c r="I14" s="4"/>
      <c r="J14" s="10" t="s">
        <v>4</v>
      </c>
      <c r="K14" s="3"/>
      <c r="L14" s="3"/>
      <c r="M14" s="4"/>
      <c r="N14" s="5"/>
      <c r="O14" s="8"/>
      <c r="P14" s="47" t="s">
        <v>2</v>
      </c>
      <c r="Q14" s="3"/>
      <c r="R14" s="3"/>
      <c r="S14" s="4"/>
      <c r="T14" s="10" t="s">
        <v>3</v>
      </c>
      <c r="U14" s="3"/>
      <c r="V14" s="3"/>
      <c r="W14" s="4"/>
      <c r="X14" s="10" t="s">
        <v>4</v>
      </c>
      <c r="Y14" s="3"/>
      <c r="Z14" s="3"/>
      <c r="AA14" s="4"/>
    </row>
    <row r="15">
      <c r="A15" s="8"/>
      <c r="B15" s="13" t="s">
        <v>5</v>
      </c>
      <c r="C15" s="12" t="s">
        <v>6</v>
      </c>
      <c r="D15" s="13" t="s">
        <v>7</v>
      </c>
      <c r="E15" s="11" t="s">
        <v>8</v>
      </c>
      <c r="F15" s="13" t="s">
        <v>9</v>
      </c>
      <c r="G15" s="12" t="s">
        <v>6</v>
      </c>
      <c r="H15" s="13" t="s">
        <v>7</v>
      </c>
      <c r="I15" s="11" t="s">
        <v>8</v>
      </c>
      <c r="J15" s="13" t="s">
        <v>9</v>
      </c>
      <c r="K15" s="12" t="s">
        <v>6</v>
      </c>
      <c r="L15" s="13" t="s">
        <v>7</v>
      </c>
      <c r="M15" s="11" t="s">
        <v>8</v>
      </c>
      <c r="N15" s="5"/>
      <c r="O15" s="8"/>
      <c r="P15" s="14" t="s">
        <v>5</v>
      </c>
      <c r="Q15" s="12" t="s">
        <v>6</v>
      </c>
      <c r="R15" s="13" t="s">
        <v>7</v>
      </c>
      <c r="S15" s="13" t="s">
        <v>8</v>
      </c>
      <c r="T15" s="14" t="s">
        <v>9</v>
      </c>
      <c r="U15" s="13" t="s">
        <v>6</v>
      </c>
      <c r="V15" s="13" t="s">
        <v>7</v>
      </c>
      <c r="W15" s="13" t="s">
        <v>8</v>
      </c>
      <c r="X15" s="14" t="s">
        <v>9</v>
      </c>
      <c r="Y15" s="13" t="s">
        <v>6</v>
      </c>
      <c r="Z15" s="13" t="s">
        <v>7</v>
      </c>
      <c r="AA15" s="11" t="s">
        <v>8</v>
      </c>
    </row>
    <row r="16">
      <c r="A16" s="8"/>
      <c r="B16" s="48">
        <v>0.0</v>
      </c>
      <c r="C16" s="49">
        <v>2.4984</v>
      </c>
      <c r="D16" s="50">
        <v>2.9547</v>
      </c>
      <c r="E16" s="48">
        <v>2.509903</v>
      </c>
      <c r="F16" s="28" t="str">
        <f t="shared" ref="F16:F23" si="35">LOG(B16)</f>
        <v>#NUM!</v>
      </c>
      <c r="G16" s="25">
        <f t="shared" ref="G16:I16" si="33">C16/C$17</f>
        <v>1.163995527</v>
      </c>
      <c r="H16" s="26">
        <f t="shared" si="33"/>
        <v>0.9482957828</v>
      </c>
      <c r="I16" s="27">
        <f t="shared" si="33"/>
        <v>1.121391526</v>
      </c>
      <c r="J16" s="28"/>
      <c r="K16" s="25"/>
      <c r="L16" s="26"/>
      <c r="M16" s="27"/>
      <c r="N16" s="5"/>
      <c r="O16" s="8"/>
      <c r="P16" s="51">
        <v>0.0</v>
      </c>
      <c r="Q16" s="52">
        <v>2.900158</v>
      </c>
      <c r="R16" s="23">
        <v>2.399245</v>
      </c>
      <c r="S16" s="53">
        <v>2.419059</v>
      </c>
      <c r="T16" s="18" t="str">
        <f t="shared" ref="T16:T23" si="38">LOG(P16)</f>
        <v>#NUM!</v>
      </c>
      <c r="U16" s="25">
        <f t="shared" ref="U16:W16" si="34">Q16/Q$17</f>
        <v>0.9454255145</v>
      </c>
      <c r="V16" s="26">
        <f t="shared" si="34"/>
        <v>1.127515621</v>
      </c>
      <c r="W16" s="27">
        <f t="shared" si="34"/>
        <v>1.067081579</v>
      </c>
      <c r="X16" s="18" t="e">
        <v>#NUM!</v>
      </c>
      <c r="Y16" s="25"/>
      <c r="Z16" s="26"/>
      <c r="AA16" s="27"/>
    </row>
    <row r="17">
      <c r="A17" s="8"/>
      <c r="B17" s="15">
        <v>1.0</v>
      </c>
      <c r="C17" s="16">
        <v>2.1464</v>
      </c>
      <c r="D17" s="17">
        <v>3.1158</v>
      </c>
      <c r="E17" s="15">
        <v>2.238204</v>
      </c>
      <c r="F17" s="18">
        <f t="shared" si="35"/>
        <v>0</v>
      </c>
      <c r="G17" s="19">
        <f t="shared" ref="G17:I17" si="36">C17/C$17</f>
        <v>1</v>
      </c>
      <c r="H17" s="5">
        <f t="shared" si="36"/>
        <v>1</v>
      </c>
      <c r="I17" s="20">
        <f t="shared" si="36"/>
        <v>1</v>
      </c>
      <c r="J17" s="18">
        <v>0.0</v>
      </c>
      <c r="K17" s="19">
        <f t="shared" ref="K17:M17" si="37">G17*100</f>
        <v>100</v>
      </c>
      <c r="L17" s="5">
        <f t="shared" si="37"/>
        <v>100</v>
      </c>
      <c r="M17" s="20">
        <f t="shared" si="37"/>
        <v>100</v>
      </c>
      <c r="N17" s="5"/>
      <c r="O17" s="8"/>
      <c r="P17" s="51">
        <v>1.0</v>
      </c>
      <c r="Q17" s="54">
        <v>3.067569</v>
      </c>
      <c r="R17" s="55">
        <v>2.127904</v>
      </c>
      <c r="S17" s="56">
        <v>2.266986</v>
      </c>
      <c r="T17" s="18">
        <f t="shared" si="38"/>
        <v>0</v>
      </c>
      <c r="U17" s="19">
        <f t="shared" ref="U17:W17" si="39">Q17/Q$17</f>
        <v>1</v>
      </c>
      <c r="V17" s="5">
        <f t="shared" si="39"/>
        <v>1</v>
      </c>
      <c r="W17" s="20">
        <f t="shared" si="39"/>
        <v>1</v>
      </c>
      <c r="X17" s="18">
        <v>0.0</v>
      </c>
      <c r="Y17" s="19">
        <f t="shared" ref="Y17:AA17" si="40">U17*100</f>
        <v>100</v>
      </c>
      <c r="Z17" s="5">
        <f t="shared" si="40"/>
        <v>100</v>
      </c>
      <c r="AA17" s="20">
        <f t="shared" si="40"/>
        <v>100</v>
      </c>
    </row>
    <row r="18">
      <c r="A18" s="8"/>
      <c r="B18" s="15">
        <v>5.0</v>
      </c>
      <c r="C18" s="16">
        <v>2.0824</v>
      </c>
      <c r="D18" s="17">
        <v>2.587</v>
      </c>
      <c r="E18" s="15">
        <v>2.007736</v>
      </c>
      <c r="F18" s="18">
        <f t="shared" si="35"/>
        <v>0.6989700043</v>
      </c>
      <c r="G18" s="19">
        <f t="shared" ref="G18:I18" si="41">C18/C$17</f>
        <v>0.9701826314</v>
      </c>
      <c r="H18" s="5">
        <f t="shared" si="41"/>
        <v>0.8302843571</v>
      </c>
      <c r="I18" s="20">
        <f t="shared" si="41"/>
        <v>0.8970299401</v>
      </c>
      <c r="J18" s="18">
        <v>0.6989700043360189</v>
      </c>
      <c r="K18" s="19">
        <f t="shared" ref="K18:M18" si="42">G18*100</f>
        <v>97.01826314</v>
      </c>
      <c r="L18" s="5">
        <f t="shared" si="42"/>
        <v>83.02843571</v>
      </c>
      <c r="M18" s="20">
        <f t="shared" si="42"/>
        <v>89.70299401</v>
      </c>
      <c r="N18" s="5"/>
      <c r="O18" s="8"/>
      <c r="P18" s="51">
        <v>5.0</v>
      </c>
      <c r="Q18" s="57">
        <v>2.640059</v>
      </c>
      <c r="R18" s="21">
        <v>2.155545</v>
      </c>
      <c r="S18" s="29">
        <v>2.040958</v>
      </c>
      <c r="T18" s="18">
        <f t="shared" si="38"/>
        <v>0.6989700043</v>
      </c>
      <c r="U18" s="19">
        <f t="shared" ref="U18:W18" si="43">Q18/Q$17</f>
        <v>0.8606355717</v>
      </c>
      <c r="V18" s="5">
        <f t="shared" si="43"/>
        <v>1.012989778</v>
      </c>
      <c r="W18" s="20">
        <f t="shared" si="43"/>
        <v>0.9002958113</v>
      </c>
      <c r="X18" s="18">
        <v>0.6989700043360189</v>
      </c>
      <c r="Y18" s="19">
        <f t="shared" ref="Y18:AA18" si="44">U18*100</f>
        <v>86.06355717</v>
      </c>
      <c r="Z18" s="5">
        <f t="shared" si="44"/>
        <v>101.2989778</v>
      </c>
      <c r="AA18" s="20">
        <f t="shared" si="44"/>
        <v>90.02958113</v>
      </c>
    </row>
    <row r="19">
      <c r="A19" s="8"/>
      <c r="B19" s="15">
        <v>10.0</v>
      </c>
      <c r="C19" s="16">
        <v>1.9628</v>
      </c>
      <c r="D19" s="17">
        <v>2.5688</v>
      </c>
      <c r="E19" s="15">
        <v>1.902871</v>
      </c>
      <c r="F19" s="18">
        <f t="shared" si="35"/>
        <v>1</v>
      </c>
      <c r="G19" s="19">
        <f t="shared" ref="G19:I19" si="45">C19/C$17</f>
        <v>0.9144614238</v>
      </c>
      <c r="H19" s="5">
        <f t="shared" si="45"/>
        <v>0.8244431607</v>
      </c>
      <c r="I19" s="20">
        <f t="shared" si="45"/>
        <v>0.8501776424</v>
      </c>
      <c r="J19" s="18">
        <v>1.0</v>
      </c>
      <c r="K19" s="19">
        <f t="shared" ref="K19:M19" si="46">G19*100</f>
        <v>91.44614238</v>
      </c>
      <c r="L19" s="5">
        <f t="shared" si="46"/>
        <v>82.44431607</v>
      </c>
      <c r="M19" s="20">
        <f t="shared" si="46"/>
        <v>85.01776424</v>
      </c>
      <c r="N19" s="5"/>
      <c r="O19" s="8"/>
      <c r="P19" s="51">
        <v>10.0</v>
      </c>
      <c r="Q19" s="57">
        <v>2.623237</v>
      </c>
      <c r="R19" s="21">
        <v>1.984554</v>
      </c>
      <c r="S19" s="29">
        <v>1.968879</v>
      </c>
      <c r="T19" s="18">
        <f t="shared" si="38"/>
        <v>1</v>
      </c>
      <c r="U19" s="19">
        <f t="shared" ref="U19:W19" si="47">Q19/Q$17</f>
        <v>0.8551517505</v>
      </c>
      <c r="V19" s="5">
        <f t="shared" si="47"/>
        <v>0.9326332391</v>
      </c>
      <c r="W19" s="20">
        <f t="shared" si="47"/>
        <v>0.8685007318</v>
      </c>
      <c r="X19" s="18">
        <v>1.0</v>
      </c>
      <c r="Y19" s="19">
        <f t="shared" ref="Y19:AA19" si="48">U19*100</f>
        <v>85.51517505</v>
      </c>
      <c r="Z19" s="5">
        <f t="shared" si="48"/>
        <v>93.26332391</v>
      </c>
      <c r="AA19" s="20">
        <f t="shared" si="48"/>
        <v>86.85007318</v>
      </c>
    </row>
    <row r="20">
      <c r="A20" s="8"/>
      <c r="B20" s="15">
        <v>20.0</v>
      </c>
      <c r="C20" s="16">
        <v>1.8778</v>
      </c>
      <c r="D20" s="17">
        <v>2.5559</v>
      </c>
      <c r="E20" s="15">
        <v>1.900765</v>
      </c>
      <c r="F20" s="18">
        <f t="shared" si="35"/>
        <v>1.301029996</v>
      </c>
      <c r="G20" s="19">
        <f t="shared" ref="G20:I20" si="49">C20/C$17</f>
        <v>0.8748602311</v>
      </c>
      <c r="H20" s="5">
        <f t="shared" si="49"/>
        <v>0.8203029719</v>
      </c>
      <c r="I20" s="20">
        <f t="shared" si="49"/>
        <v>0.8492367094</v>
      </c>
      <c r="J20" s="18">
        <v>1.3010299956639813</v>
      </c>
      <c r="K20" s="19">
        <f t="shared" ref="K20:M20" si="50">G20*100</f>
        <v>87.48602311</v>
      </c>
      <c r="L20" s="5">
        <f t="shared" si="50"/>
        <v>82.03029719</v>
      </c>
      <c r="M20" s="20">
        <f t="shared" si="50"/>
        <v>84.92367094</v>
      </c>
      <c r="N20" s="5"/>
      <c r="O20" s="8"/>
      <c r="P20" s="51">
        <v>20.0</v>
      </c>
      <c r="Q20" s="57">
        <v>2.607811</v>
      </c>
      <c r="R20" s="21">
        <v>1.866663</v>
      </c>
      <c r="S20" s="29">
        <v>1.885189</v>
      </c>
      <c r="T20" s="18">
        <f t="shared" si="38"/>
        <v>1.301029996</v>
      </c>
      <c r="U20" s="19">
        <f t="shared" ref="U20:W20" si="51">Q20/Q$17</f>
        <v>0.8501230127</v>
      </c>
      <c r="V20" s="5">
        <f t="shared" si="51"/>
        <v>0.8772308337</v>
      </c>
      <c r="W20" s="20">
        <f t="shared" si="51"/>
        <v>0.8315838739</v>
      </c>
      <c r="X20" s="18">
        <v>1.3010299956639813</v>
      </c>
      <c r="Y20" s="19">
        <f t="shared" ref="Y20:AA20" si="52">U20*100</f>
        <v>85.01230127</v>
      </c>
      <c r="Z20" s="5">
        <f t="shared" si="52"/>
        <v>87.72308337</v>
      </c>
      <c r="AA20" s="20">
        <f t="shared" si="52"/>
        <v>83.15838739</v>
      </c>
    </row>
    <row r="21" ht="15.75" customHeight="1">
      <c r="A21" s="8"/>
      <c r="B21" s="15">
        <v>50.0</v>
      </c>
      <c r="C21" s="16">
        <v>1.8177</v>
      </c>
      <c r="D21" s="17">
        <v>2.5306</v>
      </c>
      <c r="E21" s="15">
        <v>1.83299</v>
      </c>
      <c r="F21" s="18">
        <f t="shared" si="35"/>
        <v>1.698970004</v>
      </c>
      <c r="G21" s="19">
        <f t="shared" ref="G21:I21" si="53">C21/C$17</f>
        <v>0.8468598584</v>
      </c>
      <c r="H21" s="5">
        <f t="shared" si="53"/>
        <v>0.8121830669</v>
      </c>
      <c r="I21" s="20">
        <f t="shared" si="53"/>
        <v>0.8189557342</v>
      </c>
      <c r="J21" s="18">
        <v>1.6989700043360187</v>
      </c>
      <c r="K21" s="19">
        <f t="shared" ref="K21:M21" si="54">G21*100</f>
        <v>84.68598584</v>
      </c>
      <c r="L21" s="5">
        <f t="shared" si="54"/>
        <v>81.21830669</v>
      </c>
      <c r="M21" s="20">
        <f t="shared" si="54"/>
        <v>81.89557342</v>
      </c>
      <c r="N21" s="5"/>
      <c r="O21" s="8"/>
      <c r="P21" s="51">
        <v>50.0</v>
      </c>
      <c r="Q21" s="57">
        <v>2.432991</v>
      </c>
      <c r="R21" s="21">
        <v>1.793748</v>
      </c>
      <c r="S21" s="29">
        <v>1.803967</v>
      </c>
      <c r="T21" s="18">
        <f t="shared" si="38"/>
        <v>1.698970004</v>
      </c>
      <c r="U21" s="19">
        <f t="shared" ref="U21:W21" si="55">Q21/Q$17</f>
        <v>0.7931332596</v>
      </c>
      <c r="V21" s="5">
        <f t="shared" si="55"/>
        <v>0.8429647202</v>
      </c>
      <c r="W21" s="20">
        <f t="shared" si="55"/>
        <v>0.7957556862</v>
      </c>
      <c r="X21" s="18">
        <v>1.6989700043360187</v>
      </c>
      <c r="Y21" s="19">
        <f t="shared" ref="Y21:AA21" si="56">U21*100</f>
        <v>79.31332596</v>
      </c>
      <c r="Z21" s="5">
        <f t="shared" si="56"/>
        <v>84.29647202</v>
      </c>
      <c r="AA21" s="20">
        <f t="shared" si="56"/>
        <v>79.57556862</v>
      </c>
    </row>
    <row r="22" ht="15.75" customHeight="1">
      <c r="A22" s="8"/>
      <c r="B22" s="15">
        <v>100.0</v>
      </c>
      <c r="C22" s="16">
        <v>1.6622</v>
      </c>
      <c r="D22" s="17">
        <v>2.4981</v>
      </c>
      <c r="E22" s="15">
        <v>1.658064</v>
      </c>
      <c r="F22" s="18">
        <f t="shared" si="35"/>
        <v>2</v>
      </c>
      <c r="G22" s="19">
        <f t="shared" ref="G22:I22" si="57">C22/C$17</f>
        <v>0.7744129706</v>
      </c>
      <c r="H22" s="5">
        <f t="shared" si="57"/>
        <v>0.8017523589</v>
      </c>
      <c r="I22" s="20">
        <f t="shared" si="57"/>
        <v>0.7408011066</v>
      </c>
      <c r="J22" s="18">
        <v>2.0</v>
      </c>
      <c r="K22" s="19">
        <f t="shared" ref="K22:M22" si="58">G22*100</f>
        <v>77.44129706</v>
      </c>
      <c r="L22" s="5">
        <f t="shared" si="58"/>
        <v>80.17523589</v>
      </c>
      <c r="M22" s="20">
        <f t="shared" si="58"/>
        <v>74.08011066</v>
      </c>
      <c r="N22" s="5"/>
      <c r="O22" s="8"/>
      <c r="P22" s="51">
        <v>100.0</v>
      </c>
      <c r="Q22" s="57">
        <v>2.557475</v>
      </c>
      <c r="R22" s="55">
        <v>1.680297</v>
      </c>
      <c r="S22" s="29">
        <v>1.681708</v>
      </c>
      <c r="T22" s="18">
        <f t="shared" si="38"/>
        <v>2</v>
      </c>
      <c r="U22" s="19">
        <f t="shared" ref="U22:W22" si="59">Q22/Q$17</f>
        <v>0.8337139279</v>
      </c>
      <c r="V22" s="5">
        <f t="shared" si="59"/>
        <v>0.7896488751</v>
      </c>
      <c r="W22" s="20">
        <f t="shared" si="59"/>
        <v>0.7418254899</v>
      </c>
      <c r="X22" s="18">
        <v>2.0</v>
      </c>
      <c r="Y22" s="19">
        <f t="shared" ref="Y22:AA22" si="60">U22*100</f>
        <v>83.37139279</v>
      </c>
      <c r="Z22" s="5">
        <f t="shared" si="60"/>
        <v>78.96488751</v>
      </c>
      <c r="AA22" s="20">
        <f t="shared" si="60"/>
        <v>74.18254899</v>
      </c>
    </row>
    <row r="23" ht="15.75" customHeight="1">
      <c r="A23" s="58"/>
      <c r="B23" s="35">
        <v>200.0</v>
      </c>
      <c r="C23" s="36">
        <v>1.5853</v>
      </c>
      <c r="D23" s="37">
        <v>2.3768</v>
      </c>
      <c r="E23" s="35">
        <v>1.608123</v>
      </c>
      <c r="F23" s="38">
        <f t="shared" si="35"/>
        <v>2.301029996</v>
      </c>
      <c r="G23" s="39">
        <f t="shared" ref="G23:I23" si="61">C23/C$17</f>
        <v>0.7385855386</v>
      </c>
      <c r="H23" s="40">
        <f t="shared" si="61"/>
        <v>0.7628217472</v>
      </c>
      <c r="I23" s="41">
        <f t="shared" si="61"/>
        <v>0.7184881271</v>
      </c>
      <c r="J23" s="38">
        <v>2.3010299956639813</v>
      </c>
      <c r="K23" s="39">
        <f t="shared" ref="K23:M23" si="62">G23*100</f>
        <v>73.85855386</v>
      </c>
      <c r="L23" s="40">
        <f t="shared" si="62"/>
        <v>76.28217472</v>
      </c>
      <c r="M23" s="41">
        <f t="shared" si="62"/>
        <v>71.84881271</v>
      </c>
      <c r="N23" s="5"/>
      <c r="O23" s="58"/>
      <c r="P23" s="59">
        <v>200.0</v>
      </c>
      <c r="Q23" s="60">
        <v>2.35635</v>
      </c>
      <c r="R23" s="42">
        <v>1.71913</v>
      </c>
      <c r="S23" s="46">
        <v>1.617601</v>
      </c>
      <c r="T23" s="38">
        <f t="shared" si="38"/>
        <v>2.301029996</v>
      </c>
      <c r="U23" s="39">
        <f t="shared" ref="U23:W23" si="63">Q23/Q$17</f>
        <v>0.7681489805</v>
      </c>
      <c r="V23" s="40">
        <f t="shared" si="63"/>
        <v>0.8078982886</v>
      </c>
      <c r="W23" s="41">
        <f t="shared" si="63"/>
        <v>0.7135469738</v>
      </c>
      <c r="X23" s="38">
        <v>2.3010299956639813</v>
      </c>
      <c r="Y23" s="39">
        <f t="shared" ref="Y23:AA23" si="64">U23*100</f>
        <v>76.81489805</v>
      </c>
      <c r="Z23" s="40">
        <f t="shared" si="64"/>
        <v>80.78982886</v>
      </c>
      <c r="AA23" s="41">
        <f t="shared" si="64"/>
        <v>71.35469738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P2:S2"/>
    <mergeCell ref="T2:W2"/>
    <mergeCell ref="J2:M2"/>
    <mergeCell ref="B13:M13"/>
    <mergeCell ref="P13:AA13"/>
    <mergeCell ref="B14:E14"/>
    <mergeCell ref="F14:I14"/>
    <mergeCell ref="J14:M14"/>
    <mergeCell ref="P14:S14"/>
    <mergeCell ref="T14:W14"/>
    <mergeCell ref="X14:AA14"/>
    <mergeCell ref="A1:A23"/>
    <mergeCell ref="B1:M1"/>
    <mergeCell ref="O1:O23"/>
    <mergeCell ref="P1:AA1"/>
    <mergeCell ref="B2:E2"/>
    <mergeCell ref="F2:I2"/>
    <mergeCell ref="X2:AA2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2025-04-29T09:46:10Z</dcterms:created>
  <dc:creator>RD Lab</dc:creator>
</cp:coreProperties>
</file>